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7990" windowHeight="9780" activeTab="0"/>
  </bookViews>
  <sheets>
    <sheet name="附件1-棚改清单" sheetId="1" r:id="rId1"/>
    <sheet name="附件2-公租房清单" sheetId="2" r:id="rId2"/>
  </sheets>
  <definedNames>
    <definedName name="_xlnm.Print_Area" localSheetId="1">'附件2-公租房清单'!$A:$E</definedName>
    <definedName name="_xlnm.Print_Titles" localSheetId="0">'附件1-棚改清单'!$5:$5</definedName>
    <definedName name="_xlnm.Print_Titles" localSheetId="1">'附件2-公租房清单'!$5:$5</definedName>
  </definedNames>
  <calcPr fullCalcOnLoad="1"/>
</workbook>
</file>

<file path=xl/sharedStrings.xml><?xml version="1.0" encoding="utf-8"?>
<sst xmlns="http://schemas.openxmlformats.org/spreadsheetml/2006/main" count="262" uniqueCount="194">
  <si>
    <t>附件1</t>
  </si>
  <si>
    <t>序号</t>
  </si>
  <si>
    <r>
      <t>城区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黑体"/>
        <family val="3"/>
      </rPr>
      <t>县</t>
    </r>
  </si>
  <si>
    <t>项目名称</t>
  </si>
  <si>
    <t>任务数（套）</t>
  </si>
  <si>
    <t>项目类型</t>
  </si>
  <si>
    <t>备注</t>
  </si>
  <si>
    <r>
      <t>全区合计</t>
    </r>
    <r>
      <rPr>
        <b/>
        <sz val="14"/>
        <color indexed="10"/>
        <rFont val="黑体"/>
        <family val="3"/>
      </rPr>
      <t>（69）</t>
    </r>
  </si>
  <si>
    <t>含6个历年调整结转项目</t>
  </si>
  <si>
    <t>一</t>
  </si>
  <si>
    <t>南宁市合计（27）</t>
  </si>
  <si>
    <t>良庆区小计</t>
  </si>
  <si>
    <t>良庆区</t>
  </si>
  <si>
    <r>
      <t>良庆社区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family val="0"/>
      </rPr>
      <t>号农民安置项目</t>
    </r>
  </si>
  <si>
    <r>
      <t>五象新区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号安置项目</t>
    </r>
  </si>
  <si>
    <r>
      <t>那平村农民安置项目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号地块</t>
    </r>
  </si>
  <si>
    <r>
      <t>玉洞村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宋体"/>
        <family val="0"/>
      </rPr>
      <t>号农民安置项目</t>
    </r>
  </si>
  <si>
    <r>
      <t>五象新区</t>
    </r>
    <r>
      <rPr>
        <sz val="14"/>
        <color indexed="8"/>
        <rFont val="Times New Roman"/>
        <family val="1"/>
      </rPr>
      <t>16</t>
    </r>
    <r>
      <rPr>
        <sz val="14"/>
        <color indexed="8"/>
        <rFont val="宋体"/>
        <family val="0"/>
      </rPr>
      <t>号农民安置项目</t>
    </r>
  </si>
  <si>
    <r>
      <t>综保区平乐安置项目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宋体"/>
        <family val="0"/>
      </rPr>
      <t>号地块</t>
    </r>
  </si>
  <si>
    <r>
      <t>渌绕村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号安置点</t>
    </r>
  </si>
  <si>
    <r>
      <t>五象新区</t>
    </r>
    <r>
      <rPr>
        <sz val="14"/>
        <color indexed="8"/>
        <rFont val="Times New Roman"/>
        <family val="1"/>
      </rPr>
      <t>13-1</t>
    </r>
    <r>
      <rPr>
        <sz val="14"/>
        <color indexed="8"/>
        <rFont val="宋体"/>
        <family val="0"/>
      </rPr>
      <t>号地块安置点</t>
    </r>
  </si>
  <si>
    <t>江南区小计</t>
  </si>
  <si>
    <t>江南区</t>
  </si>
  <si>
    <t>南宁糖业亭洪片区旧城改造项目二期地块二</t>
  </si>
  <si>
    <t>浩鑫仓储片区旧城改造项目</t>
  </si>
  <si>
    <t>西乡塘区小计</t>
  </si>
  <si>
    <t>西乡塘区</t>
  </si>
  <si>
    <t>火车站片区棚户区改造项目</t>
  </si>
  <si>
    <t>中尧路片区棚户区改造项目</t>
  </si>
  <si>
    <r>
      <t>华西路</t>
    </r>
    <r>
      <rPr>
        <sz val="14"/>
        <color indexed="8"/>
        <rFont val="Times New Roman"/>
        <family val="1"/>
      </rPr>
      <t>29</t>
    </r>
    <r>
      <rPr>
        <sz val="14"/>
        <color indexed="8"/>
        <rFont val="宋体"/>
        <family val="0"/>
      </rPr>
      <t>号片区棚户区改造项目</t>
    </r>
  </si>
  <si>
    <r>
      <t>衡阳东路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号片区棚户区改造项目</t>
    </r>
  </si>
  <si>
    <t>兴宁区小计</t>
  </si>
  <si>
    <t>兴宁区</t>
  </si>
  <si>
    <t>南宁市总工会宿舍区及民族商场片区旧改项目</t>
  </si>
  <si>
    <t>望州路广西公路桥梁工程总公司二分公司片区旧城改造项目（一期）</t>
  </si>
  <si>
    <t>望州路北三里原兴宁区纸合厂工矿棚户区旧改项目（一期）</t>
  </si>
  <si>
    <t>邕宁区小计</t>
  </si>
  <si>
    <t>邕宁区</t>
  </si>
  <si>
    <r>
      <t>龙岗商务区</t>
    </r>
    <r>
      <rPr>
        <sz val="14"/>
        <color indexed="8"/>
        <rFont val="Times New Roman"/>
        <family val="1"/>
      </rPr>
      <t>A16</t>
    </r>
    <r>
      <rPr>
        <sz val="14"/>
        <color indexed="8"/>
        <rFont val="宋体"/>
        <family val="0"/>
      </rPr>
      <t>号农民安置房项目（一期）</t>
    </r>
  </si>
  <si>
    <r>
      <t>龙岗商务区</t>
    </r>
    <r>
      <rPr>
        <sz val="14"/>
        <color indexed="8"/>
        <rFont val="Times New Roman"/>
        <family val="1"/>
      </rPr>
      <t>A11</t>
    </r>
    <r>
      <rPr>
        <sz val="14"/>
        <color indexed="8"/>
        <rFont val="宋体"/>
        <family val="0"/>
      </rPr>
      <t>号农民安置房项目</t>
    </r>
  </si>
  <si>
    <r>
      <t>蒲新小区</t>
    </r>
    <r>
      <rPr>
        <sz val="14"/>
        <rFont val="Times New Roman"/>
        <family val="1"/>
      </rPr>
      <t>P3</t>
    </r>
    <r>
      <rPr>
        <sz val="14"/>
        <rFont val="宋体"/>
        <family val="0"/>
      </rPr>
      <t>号农民安置房项目</t>
    </r>
  </si>
  <si>
    <r>
      <t>八鲤工业集中区</t>
    </r>
    <r>
      <rPr>
        <sz val="14"/>
        <rFont val="Times New Roman"/>
        <family val="1"/>
      </rPr>
      <t>B2</t>
    </r>
    <r>
      <rPr>
        <sz val="14"/>
        <rFont val="宋体"/>
        <family val="0"/>
      </rPr>
      <t>号农民安置房项目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一期</t>
    </r>
    <r>
      <rPr>
        <sz val="14"/>
        <rFont val="Times New Roman"/>
        <family val="1"/>
      </rPr>
      <t>)</t>
    </r>
  </si>
  <si>
    <r>
      <t>龙岗商务区</t>
    </r>
    <r>
      <rPr>
        <sz val="14"/>
        <rFont val="Times New Roman"/>
        <family val="1"/>
      </rPr>
      <t>A10</t>
    </r>
    <r>
      <rPr>
        <sz val="14"/>
        <rFont val="宋体"/>
        <family val="0"/>
      </rPr>
      <t>号农民安置房项目</t>
    </r>
  </si>
  <si>
    <r>
      <t>龙岗商务区</t>
    </r>
    <r>
      <rPr>
        <sz val="14"/>
        <rFont val="Times New Roman"/>
        <family val="1"/>
      </rPr>
      <t>A15</t>
    </r>
    <r>
      <rPr>
        <sz val="14"/>
        <rFont val="宋体"/>
        <family val="0"/>
      </rPr>
      <t>号（一期）农民安置回建房项目</t>
    </r>
  </si>
  <si>
    <r>
      <t>龙岗商务区</t>
    </r>
    <r>
      <rPr>
        <sz val="14"/>
        <rFont val="Times New Roman"/>
        <family val="1"/>
      </rPr>
      <t>A9</t>
    </r>
    <r>
      <rPr>
        <sz val="14"/>
        <rFont val="宋体"/>
        <family val="0"/>
      </rPr>
      <t>号农民安置房项目</t>
    </r>
  </si>
  <si>
    <t>高新区小计</t>
  </si>
  <si>
    <t>高新区</t>
  </si>
  <si>
    <t>崇左市留邕国有土地原南宁水电技工学校片区旧城区改建项目</t>
  </si>
  <si>
    <t>宾阳县小计</t>
  </si>
  <si>
    <t>宾阳县</t>
  </si>
  <si>
    <t>宾阳县黎塘镇农业村委龙珠山片区改造项目（黎塘粮食购销公司和黎塘食品公司）</t>
  </si>
  <si>
    <t>宾阳县芦圩粮食购销公司片区改造项目</t>
  </si>
  <si>
    <t>p</t>
  </si>
  <si>
    <t>二</t>
  </si>
  <si>
    <t>柳州市合计（10）</t>
  </si>
  <si>
    <t>柳北区小计</t>
  </si>
  <si>
    <t>柳北区</t>
  </si>
  <si>
    <r>
      <t>马厂村城中村改造项目（</t>
    </r>
    <r>
      <rPr>
        <sz val="14"/>
        <rFont val="Times New Roman"/>
        <family val="1"/>
      </rPr>
      <t>C-3-3</t>
    </r>
    <r>
      <rPr>
        <sz val="14"/>
        <rFont val="宋体"/>
        <family val="0"/>
      </rPr>
      <t>地块）</t>
    </r>
  </si>
  <si>
    <r>
      <t>马厂村城中村改造项目（</t>
    </r>
    <r>
      <rPr>
        <sz val="14"/>
        <rFont val="Times New Roman"/>
        <family val="1"/>
      </rPr>
      <t>C-3-4</t>
    </r>
    <r>
      <rPr>
        <sz val="14"/>
        <rFont val="宋体"/>
        <family val="0"/>
      </rPr>
      <t>地块）</t>
    </r>
  </si>
  <si>
    <r>
      <t>马厂村城中村改造项目（</t>
    </r>
    <r>
      <rPr>
        <sz val="14"/>
        <rFont val="Times New Roman"/>
        <family val="1"/>
      </rPr>
      <t>G-6-4</t>
    </r>
    <r>
      <rPr>
        <sz val="14"/>
        <rFont val="宋体"/>
        <family val="0"/>
      </rPr>
      <t>地块）</t>
    </r>
  </si>
  <si>
    <r>
      <t>白露村城中村改造项目（</t>
    </r>
    <r>
      <rPr>
        <sz val="14"/>
        <rFont val="Times New Roman"/>
        <family val="1"/>
      </rPr>
      <t>F-2-4</t>
    </r>
    <r>
      <rPr>
        <sz val="14"/>
        <rFont val="宋体"/>
        <family val="0"/>
      </rPr>
      <t>地块）</t>
    </r>
  </si>
  <si>
    <r>
      <t>马厂城中村改造项目（</t>
    </r>
    <r>
      <rPr>
        <sz val="14"/>
        <rFont val="Times New Roman"/>
        <family val="1"/>
      </rPr>
      <t>B-2-3</t>
    </r>
    <r>
      <rPr>
        <sz val="14"/>
        <rFont val="宋体"/>
        <family val="0"/>
      </rPr>
      <t>地块）</t>
    </r>
  </si>
  <si>
    <t>柳钢公司鹧鸪江凤凰巷生活区棚户区改造项目</t>
  </si>
  <si>
    <t>柳南区小计</t>
  </si>
  <si>
    <t>柳南区</t>
  </si>
  <si>
    <t>磨滩村及周边片区棚户区改造（一期）</t>
  </si>
  <si>
    <t>中铁物流园及周边旧城改造（一二期）</t>
  </si>
  <si>
    <t>柳江区小计</t>
  </si>
  <si>
    <t>柳江区</t>
  </si>
  <si>
    <t>柳州市柳江区城中村棚户区改造项目（江湾一品）</t>
  </si>
  <si>
    <t>融安县小计</t>
  </si>
  <si>
    <t>融安县</t>
  </si>
  <si>
    <t>长安镇北府寨片区城中村棚户区改造项目</t>
  </si>
  <si>
    <t>三</t>
  </si>
  <si>
    <t>桂林市合计（4）</t>
  </si>
  <si>
    <t>叠彩区小计</t>
  </si>
  <si>
    <t>叠彩区</t>
  </si>
  <si>
    <t>叠彩区建干北路拆迁安置房（二期）项目</t>
  </si>
  <si>
    <t>龙胜县小计</t>
  </si>
  <si>
    <t>龙胜县</t>
  </si>
  <si>
    <t>龙胜县长田路棚户区改造</t>
  </si>
  <si>
    <t>荔浦市小计</t>
  </si>
  <si>
    <t>荔浦市</t>
  </si>
  <si>
    <t>荔浦市荔浦城镇棚户区改建工程（二期）</t>
  </si>
  <si>
    <t>平乐县小计</t>
  </si>
  <si>
    <t>平乐县</t>
  </si>
  <si>
    <t>平乐县马渭片区安置小区建设项目</t>
  </si>
  <si>
    <t>四</t>
  </si>
  <si>
    <t>梧州市合计（9）</t>
  </si>
  <si>
    <t>万秀区小计</t>
  </si>
  <si>
    <t>万秀区</t>
  </si>
  <si>
    <t>河东旧城棚户区改造项目（二期）</t>
  </si>
  <si>
    <t>潘塘工厂二路棚户区改造项目</t>
  </si>
  <si>
    <t>冰泉豆浆馆周边地块棚户区改造项目</t>
  </si>
  <si>
    <t>长洲区小计</t>
  </si>
  <si>
    <t>长洲区</t>
  </si>
  <si>
    <t>里湖片区棚户区改造（二期）项目</t>
  </si>
  <si>
    <t>红岭街道片区棚户区改造(一期）项目</t>
  </si>
  <si>
    <t>龙平北片区棚户区改造（一期）项目</t>
  </si>
  <si>
    <t>大塘小学旁片区棚户区改造（一期）项目</t>
  </si>
  <si>
    <t>龙圩区小计</t>
  </si>
  <si>
    <t>龙圩区</t>
  </si>
  <si>
    <t>沿江一带等（高冲街沿江边）棚户区改造项目</t>
  </si>
  <si>
    <t>四合片区等棚户区改造项目</t>
  </si>
  <si>
    <t>五</t>
  </si>
  <si>
    <t>北海市合计（1）</t>
  </si>
  <si>
    <t>合浦县小计</t>
  </si>
  <si>
    <t>合浦县</t>
  </si>
  <si>
    <t>合浦县城老城区棚户区改造（一期）项目</t>
  </si>
  <si>
    <t>六</t>
  </si>
  <si>
    <t>防城港市合计（0）</t>
  </si>
  <si>
    <t>七</t>
  </si>
  <si>
    <t>钦州市合计（1）</t>
  </si>
  <si>
    <t>浦北县小计</t>
  </si>
  <si>
    <t>浦北县</t>
  </si>
  <si>
    <t>浦北县建设局旧宿舍棚户区改造（危旧房）项目</t>
  </si>
  <si>
    <t>八</t>
  </si>
  <si>
    <t>贵港市合计（4）</t>
  </si>
  <si>
    <t>桂平市小计</t>
  </si>
  <si>
    <t>桂平市</t>
  </si>
  <si>
    <t>桂平市郁江西堤园棚户区改造二期项目</t>
  </si>
  <si>
    <t>桂平市师部中路棚户区（城中村）改造项目</t>
  </si>
  <si>
    <t>桂平市西山镇厢东社区棚户区（城中村）改造项目</t>
  </si>
  <si>
    <t>桂平市糖厂生活区棚户区（危旧房）改造项目</t>
  </si>
  <si>
    <t>★</t>
  </si>
  <si>
    <t>九</t>
  </si>
  <si>
    <t>玉林市合计（5）</t>
  </si>
  <si>
    <t>市本级小计</t>
  </si>
  <si>
    <t>市直</t>
  </si>
  <si>
    <t>玉林龙潭产业园南区棚户区改造项目（三期）</t>
  </si>
  <si>
    <r>
      <t>白平产业园棚户区（</t>
    </r>
    <r>
      <rPr>
        <sz val="14"/>
        <rFont val="Times New Roman"/>
        <family val="1"/>
      </rPr>
      <t>A</t>
    </r>
    <r>
      <rPr>
        <sz val="14"/>
        <rFont val="宋体"/>
        <family val="0"/>
      </rPr>
      <t>区）</t>
    </r>
  </si>
  <si>
    <r>
      <t>白平产业园棚户区（</t>
    </r>
    <r>
      <rPr>
        <sz val="14"/>
        <rFont val="Times New Roman"/>
        <family val="1"/>
      </rPr>
      <t>B</t>
    </r>
    <r>
      <rPr>
        <sz val="14"/>
        <rFont val="宋体"/>
        <family val="0"/>
      </rPr>
      <t>区）</t>
    </r>
  </si>
  <si>
    <t>玉州区小计</t>
  </si>
  <si>
    <t>玉州区</t>
  </si>
  <si>
    <t>玉林市解放中路棚户区改造项目（二期）</t>
  </si>
  <si>
    <t>北流市小计</t>
  </si>
  <si>
    <t>北流市</t>
  </si>
  <si>
    <t>北流市玉北同城棚户区改造项目</t>
  </si>
  <si>
    <t>十</t>
  </si>
  <si>
    <t>百色市合计（0）</t>
  </si>
  <si>
    <t>十一</t>
  </si>
  <si>
    <t>贺州市合计（1）</t>
  </si>
  <si>
    <t>富川县</t>
  </si>
  <si>
    <t>富川县木材公司棚户区改造项目</t>
  </si>
  <si>
    <t>十二</t>
  </si>
  <si>
    <t>河池市合计（0）</t>
  </si>
  <si>
    <t>十三</t>
  </si>
  <si>
    <t>来宾市合计（4）</t>
  </si>
  <si>
    <t>市本级</t>
  </si>
  <si>
    <t>来宾市古三“三产”安置小区项目</t>
  </si>
  <si>
    <t>来宾市长梅“三产”安置小区项目</t>
  </si>
  <si>
    <t>金秀县小计</t>
  </si>
  <si>
    <t>金秀县</t>
  </si>
  <si>
    <t>金秀镇县城棚户区改造项目</t>
  </si>
  <si>
    <t>忻城县小计</t>
  </si>
  <si>
    <t>忻城县</t>
  </si>
  <si>
    <t>芝州一路老审计至老财政宿舍片区棚户区改造</t>
  </si>
  <si>
    <t>十四</t>
  </si>
  <si>
    <t>崇左市合计（3）</t>
  </si>
  <si>
    <t>市城区</t>
  </si>
  <si>
    <r>
      <t>崇左市城区棚户区改造项目（一期）</t>
    </r>
    <r>
      <rPr>
        <sz val="14"/>
        <color indexed="8"/>
        <rFont val="Times New Roman"/>
        <family val="1"/>
      </rPr>
      <t>B</t>
    </r>
    <r>
      <rPr>
        <sz val="14"/>
        <color indexed="8"/>
        <rFont val="宋体"/>
        <family val="0"/>
      </rPr>
      <t>区主体工程</t>
    </r>
    <r>
      <rPr>
        <sz val="14"/>
        <color indexed="8"/>
        <rFont val="Times New Roman"/>
        <family val="1"/>
      </rPr>
      <t>D</t>
    </r>
    <r>
      <rPr>
        <sz val="14"/>
        <color indexed="8"/>
        <rFont val="宋体"/>
        <family val="0"/>
      </rPr>
      <t>标</t>
    </r>
    <r>
      <rPr>
        <sz val="14"/>
        <color indexed="8"/>
        <rFont val="Times New Roman"/>
        <family val="1"/>
      </rPr>
      <t>—</t>
    </r>
    <r>
      <rPr>
        <sz val="14"/>
        <color indexed="8"/>
        <rFont val="宋体"/>
        <family val="0"/>
      </rPr>
      <t>续建工程</t>
    </r>
  </si>
  <si>
    <r>
      <t>“</t>
    </r>
    <r>
      <rPr>
        <sz val="14"/>
        <color indexed="8"/>
        <rFont val="宋体"/>
        <family val="0"/>
      </rPr>
      <t>以购代建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宋体"/>
        <family val="0"/>
      </rPr>
      <t>圣展汇豪城幸福港</t>
    </r>
    <r>
      <rPr>
        <sz val="14"/>
        <color indexed="8"/>
        <rFont val="Times New Roman"/>
        <family val="1"/>
      </rPr>
      <t>2#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3#</t>
    </r>
  </si>
  <si>
    <t>扶绥县小计</t>
  </si>
  <si>
    <t>扶绥县</t>
  </si>
  <si>
    <t>扶绥县秀湖、扶麻片区改造项目（一期）</t>
  </si>
  <si>
    <r>
      <t>说明：
一、项目类型包括：1.老城区内脏乱差的棚户区；2.城市危房；3.中央企业棚户区；4.全国重点镇棚户区。
二、备注中：“</t>
    </r>
    <r>
      <rPr>
        <sz val="12"/>
        <rFont val="Wingdings 3"/>
        <family val="1"/>
      </rPr>
      <t>p</t>
    </r>
    <r>
      <rPr>
        <sz val="12"/>
        <rFont val="方正黑体_GBK"/>
        <family val="4"/>
      </rPr>
      <t>”为本次暂不安排提前下达2021年中央财政专项补助资金，但列入2021年度任务计划推进实施的项目；
                        “★”为历年调整结转项目，已在以前年度足额安排补助资金。</t>
    </r>
  </si>
  <si>
    <t>附件2</t>
  </si>
  <si>
    <t>城市</t>
  </si>
  <si>
    <t>地区</t>
  </si>
  <si>
    <t>全区合计</t>
  </si>
  <si>
    <t>南宁市合计</t>
  </si>
  <si>
    <t>南宁市</t>
  </si>
  <si>
    <t>良庆区物流园区公租房项目</t>
  </si>
  <si>
    <t>滨江小区一号地块公租房项目</t>
  </si>
  <si>
    <t>滨江锦湾配建公租房项目</t>
  </si>
  <si>
    <t>青秀区</t>
  </si>
  <si>
    <t>金科紫来湾配建公租房项目</t>
  </si>
  <si>
    <r>
      <t>桂林市合计（</t>
    </r>
    <r>
      <rPr>
        <b/>
        <sz val="14"/>
        <rFont val="Times New Roman"/>
        <family val="1"/>
      </rPr>
      <t>7</t>
    </r>
    <r>
      <rPr>
        <b/>
        <sz val="14"/>
        <rFont val="宋体"/>
        <family val="0"/>
      </rPr>
      <t>）</t>
    </r>
  </si>
  <si>
    <t>桂林市</t>
  </si>
  <si>
    <t>经开区</t>
  </si>
  <si>
    <t>广西桂林经济技术开发区秧塘片区深科路南侧</t>
  </si>
  <si>
    <t>临桂区</t>
  </si>
  <si>
    <r>
      <t>临桂区</t>
    </r>
    <r>
      <rPr>
        <sz val="14"/>
        <rFont val="Times New Roman"/>
        <family val="1"/>
      </rPr>
      <t>2021</t>
    </r>
    <r>
      <rPr>
        <sz val="14"/>
        <rFont val="宋体"/>
        <family val="0"/>
      </rPr>
      <t>年金山龙谷地块公租房项目</t>
    </r>
  </si>
  <si>
    <t>临桂易地搬迁农民创新创业园公租房项目</t>
  </si>
  <si>
    <t>桂林医疗器械创新创业孵化基地（一期）公租房项目</t>
  </si>
  <si>
    <t>桂林经开区（临桂段）宝山园基础设施（一期）公租房项目</t>
  </si>
  <si>
    <t>荔浦市高新技术产业园公共租赁住房建设项目</t>
  </si>
  <si>
    <t>全州县</t>
  </si>
  <si>
    <t>全州县中医医院公租房</t>
  </si>
  <si>
    <r>
      <t>北海市合计（</t>
    </r>
    <r>
      <rPr>
        <b/>
        <sz val="14"/>
        <color indexed="8"/>
        <rFont val="Times New Roman"/>
        <family val="1"/>
      </rPr>
      <t>1</t>
    </r>
    <r>
      <rPr>
        <b/>
        <sz val="14"/>
        <color indexed="8"/>
        <rFont val="宋体"/>
        <family val="0"/>
      </rPr>
      <t>）</t>
    </r>
  </si>
  <si>
    <t>北海市</t>
  </si>
  <si>
    <t>华侨中学和华泽水务公租房项目</t>
  </si>
  <si>
    <t>提前下达2021年全区新筹集公租房计划项目清单</t>
  </si>
  <si>
    <t>提前下达2021年全区城镇棚户区改造建设计划项目清单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</si>
</sst>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 "/>
  </numFmts>
  <fonts count="66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Times New Roman"/>
      <family val="1"/>
    </font>
    <font>
      <b/>
      <sz val="14"/>
      <name val="方正黑体_GBK"/>
      <family val="4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4"/>
      <color indexed="8"/>
      <name val="宋体"/>
      <family val="0"/>
    </font>
    <font>
      <sz val="16"/>
      <name val="方正黑体_GBK"/>
      <family val="4"/>
    </font>
    <font>
      <sz val="11"/>
      <name val="Times New Roman"/>
      <family val="1"/>
    </font>
    <font>
      <b/>
      <sz val="14"/>
      <color indexed="8"/>
      <name val="黑体"/>
      <family val="3"/>
    </font>
    <font>
      <b/>
      <sz val="14"/>
      <name val="黑体"/>
      <family val="3"/>
    </font>
    <font>
      <sz val="12"/>
      <name val="方正黑体_GBK"/>
      <family val="4"/>
    </font>
    <font>
      <b/>
      <sz val="16"/>
      <name val="Wingdings 3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4"/>
      <color indexed="10"/>
      <name val="黑体"/>
      <family val="3"/>
    </font>
    <font>
      <sz val="12"/>
      <name val="Wingdings 3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2"/>
      <color indexed="10"/>
      <name val="宋体"/>
      <family val="0"/>
    </font>
    <font>
      <sz val="14"/>
      <color indexed="10"/>
      <name val="Times New Roman"/>
      <family val="1"/>
    </font>
    <font>
      <sz val="14"/>
      <color indexed="10"/>
      <name val="宋体"/>
      <family val="0"/>
    </font>
    <font>
      <b/>
      <sz val="16"/>
      <color indexed="10"/>
      <name val="宋体"/>
      <family val="0"/>
    </font>
    <font>
      <sz val="22"/>
      <color indexed="8"/>
      <name val="方正小标宋_GBK"/>
      <family val="4"/>
    </font>
    <font>
      <b/>
      <sz val="11"/>
      <color indexed="8"/>
      <name val="Times New Roman"/>
      <family val="1"/>
    </font>
    <font>
      <sz val="16"/>
      <color indexed="8"/>
      <name val="方正黑体_GBK"/>
      <family val="4"/>
    </font>
    <font>
      <sz val="20"/>
      <color indexed="8"/>
      <name val="方正小标宋_GBK"/>
      <family val="4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宋体"/>
      <family val="0"/>
    </font>
    <font>
      <sz val="12"/>
      <color rgb="FFFF0000"/>
      <name val="宋体"/>
      <family val="0"/>
    </font>
    <font>
      <b/>
      <sz val="14"/>
      <color theme="1"/>
      <name val="黑体"/>
      <family val="3"/>
    </font>
    <font>
      <b/>
      <sz val="14"/>
      <color theme="1"/>
      <name val="宋体"/>
      <family val="0"/>
    </font>
    <font>
      <sz val="14"/>
      <color rgb="FFFF0000"/>
      <name val="Times New Roman"/>
      <family val="1"/>
    </font>
    <font>
      <sz val="14"/>
      <color rgb="FFFF0000"/>
      <name val="宋体"/>
      <family val="0"/>
    </font>
    <font>
      <b/>
      <sz val="16"/>
      <color rgb="FFFF0000"/>
      <name val="宋体"/>
      <family val="0"/>
    </font>
    <font>
      <b/>
      <sz val="14"/>
      <color theme="1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Times New Roman"/>
      <family val="1"/>
    </font>
    <font>
      <sz val="16"/>
      <color theme="1"/>
      <name val="方正黑体_GBK"/>
      <family val="4"/>
    </font>
    <font>
      <sz val="20"/>
      <color theme="1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8" fillId="0" borderId="0">
      <alignment vertical="center"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6" borderId="5" applyNumberFormat="0" applyAlignment="0" applyProtection="0"/>
    <xf numFmtId="0" fontId="30" fillId="17" borderId="6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16" borderId="8" applyNumberFormat="0" applyAlignment="0" applyProtection="0"/>
    <xf numFmtId="0" fontId="20" fillId="7" borderId="5" applyNumberFormat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8" fontId="15" fillId="0" borderId="0" xfId="40" applyNumberFormat="1" applyFont="1" applyFill="1" applyAlignment="1">
      <alignment horizontal="left" vertical="center" wrapText="1"/>
      <protection/>
    </xf>
    <xf numFmtId="0" fontId="57" fillId="0" borderId="13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tabSelected="1" zoomScale="70" zoomScaleNormal="70" zoomScaleSheetLayoutView="100" zoomScalePageLayoutView="0" workbookViewId="0" topLeftCell="A1">
      <selection activeCell="A3" sqref="A3:F3"/>
    </sheetView>
  </sheetViews>
  <sheetFormatPr defaultColWidth="9.00390625" defaultRowHeight="14.25"/>
  <cols>
    <col min="1" max="1" width="9.00390625" style="18" customWidth="1"/>
    <col min="2" max="2" width="11.625" style="18" customWidth="1"/>
    <col min="3" max="3" width="49.125" style="18" customWidth="1"/>
    <col min="4" max="4" width="17.375" style="19" customWidth="1"/>
    <col min="5" max="5" width="13.25390625" style="18" customWidth="1"/>
    <col min="6" max="6" width="14.50390625" style="18" customWidth="1"/>
    <col min="7" max="16384" width="9.00390625" style="18" customWidth="1"/>
  </cols>
  <sheetData>
    <row r="1" ht="20.25">
      <c r="A1" s="20" t="s">
        <v>0</v>
      </c>
    </row>
    <row r="2" spans="1:4" ht="15">
      <c r="A2" s="21"/>
      <c r="B2" s="21"/>
      <c r="C2" s="21"/>
      <c r="D2" s="22"/>
    </row>
    <row r="3" spans="1:6" ht="28.5">
      <c r="A3" s="54" t="s">
        <v>193</v>
      </c>
      <c r="B3" s="54"/>
      <c r="C3" s="54"/>
      <c r="D3" s="54"/>
      <c r="E3" s="54"/>
      <c r="F3" s="54"/>
    </row>
    <row r="4" spans="1:4" ht="15">
      <c r="A4" s="55"/>
      <c r="B4" s="55"/>
      <c r="C4" s="21"/>
      <c r="D4" s="22"/>
    </row>
    <row r="5" spans="1:6" ht="30" customHeight="1">
      <c r="A5" s="23" t="s">
        <v>1</v>
      </c>
      <c r="B5" s="23" t="s">
        <v>2</v>
      </c>
      <c r="C5" s="23" t="s">
        <v>3</v>
      </c>
      <c r="D5" s="24" t="s">
        <v>4</v>
      </c>
      <c r="E5" s="23" t="s">
        <v>5</v>
      </c>
      <c r="F5" s="23" t="s">
        <v>6</v>
      </c>
    </row>
    <row r="6" spans="1:6" ht="30" customHeight="1">
      <c r="A6" s="56" t="s">
        <v>7</v>
      </c>
      <c r="B6" s="46"/>
      <c r="C6" s="46"/>
      <c r="D6" s="26">
        <f>D7+D42+D57+D66+D79+D82+D83+D86+D92+D101+D102+D104+D105+D113</f>
        <v>38114</v>
      </c>
      <c r="E6" s="25"/>
      <c r="F6" s="27" t="s">
        <v>8</v>
      </c>
    </row>
    <row r="7" spans="1:6" ht="30" customHeight="1">
      <c r="A7" s="15" t="s">
        <v>9</v>
      </c>
      <c r="B7" s="45" t="s">
        <v>10</v>
      </c>
      <c r="C7" s="45"/>
      <c r="D7" s="26">
        <f>D8+D17+D25+D29+D37+D39+D20</f>
        <v>11066</v>
      </c>
      <c r="E7" s="9"/>
      <c r="F7" s="29"/>
    </row>
    <row r="8" spans="1:6" ht="30" customHeight="1">
      <c r="A8" s="9"/>
      <c r="B8" s="45" t="s">
        <v>11</v>
      </c>
      <c r="C8" s="45"/>
      <c r="D8" s="26">
        <f>SUM(D9:D16)</f>
        <v>4105</v>
      </c>
      <c r="E8" s="9"/>
      <c r="F8" s="29"/>
    </row>
    <row r="9" spans="1:6" ht="30" customHeight="1">
      <c r="A9" s="9">
        <v>1</v>
      </c>
      <c r="B9" s="15" t="s">
        <v>12</v>
      </c>
      <c r="C9" s="30" t="s">
        <v>13</v>
      </c>
      <c r="D9" s="8">
        <v>400</v>
      </c>
      <c r="E9" s="9">
        <v>1</v>
      </c>
      <c r="F9" s="29"/>
    </row>
    <row r="10" spans="1:6" ht="30" customHeight="1">
      <c r="A10" s="9">
        <v>2</v>
      </c>
      <c r="B10" s="15" t="s">
        <v>12</v>
      </c>
      <c r="C10" s="30" t="s">
        <v>14</v>
      </c>
      <c r="D10" s="8">
        <v>550</v>
      </c>
      <c r="E10" s="9">
        <v>1</v>
      </c>
      <c r="F10" s="29"/>
    </row>
    <row r="11" spans="1:6" ht="30" customHeight="1">
      <c r="A11" s="9">
        <v>3</v>
      </c>
      <c r="B11" s="15" t="s">
        <v>12</v>
      </c>
      <c r="C11" s="15" t="s">
        <v>15</v>
      </c>
      <c r="D11" s="8">
        <v>415</v>
      </c>
      <c r="E11" s="9">
        <v>1</v>
      </c>
      <c r="F11" s="29"/>
    </row>
    <row r="12" spans="1:6" ht="30" customHeight="1">
      <c r="A12" s="9">
        <v>4</v>
      </c>
      <c r="B12" s="15" t="s">
        <v>12</v>
      </c>
      <c r="C12" s="30" t="s">
        <v>16</v>
      </c>
      <c r="D12" s="8">
        <v>340</v>
      </c>
      <c r="E12" s="9">
        <v>1</v>
      </c>
      <c r="F12" s="29"/>
    </row>
    <row r="13" spans="1:6" ht="30" customHeight="1">
      <c r="A13" s="9">
        <v>5</v>
      </c>
      <c r="B13" s="15" t="s">
        <v>12</v>
      </c>
      <c r="C13" s="30" t="s">
        <v>17</v>
      </c>
      <c r="D13" s="8">
        <v>600</v>
      </c>
      <c r="E13" s="9">
        <v>1</v>
      </c>
      <c r="F13" s="29"/>
    </row>
    <row r="14" spans="1:6" ht="30" customHeight="1">
      <c r="A14" s="9">
        <v>6</v>
      </c>
      <c r="B14" s="15" t="s">
        <v>12</v>
      </c>
      <c r="C14" s="31" t="s">
        <v>18</v>
      </c>
      <c r="D14" s="8">
        <v>800</v>
      </c>
      <c r="E14" s="9">
        <v>1</v>
      </c>
      <c r="F14" s="29"/>
    </row>
    <row r="15" spans="1:6" ht="30" customHeight="1">
      <c r="A15" s="9">
        <v>7</v>
      </c>
      <c r="B15" s="15" t="s">
        <v>12</v>
      </c>
      <c r="C15" s="15" t="s">
        <v>19</v>
      </c>
      <c r="D15" s="8">
        <v>500</v>
      </c>
      <c r="E15" s="9">
        <v>1</v>
      </c>
      <c r="F15" s="29"/>
    </row>
    <row r="16" spans="1:6" ht="30" customHeight="1">
      <c r="A16" s="9">
        <v>8</v>
      </c>
      <c r="B16" s="15" t="s">
        <v>12</v>
      </c>
      <c r="C16" s="15" t="s">
        <v>20</v>
      </c>
      <c r="D16" s="8">
        <v>500</v>
      </c>
      <c r="E16" s="9">
        <v>1</v>
      </c>
      <c r="F16" s="29"/>
    </row>
    <row r="17" spans="1:6" ht="30" customHeight="1">
      <c r="A17" s="9"/>
      <c r="B17" s="45" t="s">
        <v>21</v>
      </c>
      <c r="C17" s="45"/>
      <c r="D17" s="26">
        <f>SUM(D18:D19)</f>
        <v>606</v>
      </c>
      <c r="E17" s="9"/>
      <c r="F17" s="29"/>
    </row>
    <row r="18" spans="1:6" ht="30" customHeight="1">
      <c r="A18" s="9">
        <v>9</v>
      </c>
      <c r="B18" s="15" t="s">
        <v>22</v>
      </c>
      <c r="C18" s="15" t="s">
        <v>23</v>
      </c>
      <c r="D18" s="8">
        <v>420</v>
      </c>
      <c r="E18" s="9">
        <v>1</v>
      </c>
      <c r="F18" s="29"/>
    </row>
    <row r="19" spans="1:6" ht="30" customHeight="1">
      <c r="A19" s="9">
        <v>10</v>
      </c>
      <c r="B19" s="15" t="s">
        <v>22</v>
      </c>
      <c r="C19" s="15" t="s">
        <v>24</v>
      </c>
      <c r="D19" s="8">
        <v>186</v>
      </c>
      <c r="E19" s="9">
        <v>1</v>
      </c>
      <c r="F19" s="29"/>
    </row>
    <row r="20" spans="1:6" ht="30" customHeight="1">
      <c r="A20" s="25"/>
      <c r="B20" s="45" t="s">
        <v>25</v>
      </c>
      <c r="C20" s="45"/>
      <c r="D20" s="26">
        <f>SUM(D21:D24)</f>
        <v>350</v>
      </c>
      <c r="E20" s="25"/>
      <c r="F20" s="29"/>
    </row>
    <row r="21" spans="1:6" ht="30" customHeight="1">
      <c r="A21" s="9">
        <v>11</v>
      </c>
      <c r="B21" s="15" t="s">
        <v>26</v>
      </c>
      <c r="C21" s="15" t="s">
        <v>27</v>
      </c>
      <c r="D21" s="8">
        <v>200</v>
      </c>
      <c r="E21" s="9">
        <v>1</v>
      </c>
      <c r="F21" s="29"/>
    </row>
    <row r="22" spans="1:6" ht="30" customHeight="1">
      <c r="A22" s="9">
        <v>12</v>
      </c>
      <c r="B22" s="15" t="s">
        <v>26</v>
      </c>
      <c r="C22" s="15" t="s">
        <v>28</v>
      </c>
      <c r="D22" s="8">
        <v>50</v>
      </c>
      <c r="E22" s="9">
        <v>1</v>
      </c>
      <c r="F22" s="29"/>
    </row>
    <row r="23" spans="1:6" ht="30" customHeight="1">
      <c r="A23" s="9">
        <v>13</v>
      </c>
      <c r="B23" s="15" t="s">
        <v>26</v>
      </c>
      <c r="C23" s="15" t="s">
        <v>29</v>
      </c>
      <c r="D23" s="8">
        <v>50</v>
      </c>
      <c r="E23" s="9">
        <v>1</v>
      </c>
      <c r="F23" s="29"/>
    </row>
    <row r="24" spans="1:6" ht="30" customHeight="1">
      <c r="A24" s="9">
        <v>14</v>
      </c>
      <c r="B24" s="15" t="s">
        <v>26</v>
      </c>
      <c r="C24" s="15" t="s">
        <v>30</v>
      </c>
      <c r="D24" s="8">
        <v>50</v>
      </c>
      <c r="E24" s="9">
        <v>1</v>
      </c>
      <c r="F24" s="29"/>
    </row>
    <row r="25" spans="1:6" ht="30" customHeight="1">
      <c r="A25" s="9"/>
      <c r="B25" s="45" t="s">
        <v>31</v>
      </c>
      <c r="C25" s="45"/>
      <c r="D25" s="26">
        <f>SUM(D26:D28)</f>
        <v>229</v>
      </c>
      <c r="E25" s="9"/>
      <c r="F25" s="29"/>
    </row>
    <row r="26" spans="1:6" ht="30" customHeight="1">
      <c r="A26" s="9">
        <v>15</v>
      </c>
      <c r="B26" s="15" t="s">
        <v>32</v>
      </c>
      <c r="C26" s="7" t="s">
        <v>33</v>
      </c>
      <c r="D26" s="8">
        <v>129</v>
      </c>
      <c r="E26" s="9">
        <v>1</v>
      </c>
      <c r="F26" s="29"/>
    </row>
    <row r="27" spans="1:6" ht="46.5" customHeight="1">
      <c r="A27" s="9">
        <v>16</v>
      </c>
      <c r="B27" s="15" t="s">
        <v>32</v>
      </c>
      <c r="C27" s="15" t="s">
        <v>34</v>
      </c>
      <c r="D27" s="8">
        <v>85</v>
      </c>
      <c r="E27" s="9">
        <v>1</v>
      </c>
      <c r="F27" s="29"/>
    </row>
    <row r="28" spans="1:6" ht="46.5" customHeight="1">
      <c r="A28" s="9">
        <v>17</v>
      </c>
      <c r="B28" s="15" t="s">
        <v>32</v>
      </c>
      <c r="C28" s="7" t="s">
        <v>35</v>
      </c>
      <c r="D28" s="8">
        <v>15</v>
      </c>
      <c r="E28" s="9">
        <v>1</v>
      </c>
      <c r="F28" s="29"/>
    </row>
    <row r="29" spans="1:6" ht="30" customHeight="1">
      <c r="A29" s="9"/>
      <c r="B29" s="45" t="s">
        <v>36</v>
      </c>
      <c r="C29" s="45"/>
      <c r="D29" s="26">
        <f>SUM(D30:D36)</f>
        <v>5263</v>
      </c>
      <c r="E29" s="9"/>
      <c r="F29" s="29"/>
    </row>
    <row r="30" spans="1:6" ht="30" customHeight="1">
      <c r="A30" s="9">
        <v>18</v>
      </c>
      <c r="B30" s="15" t="s">
        <v>37</v>
      </c>
      <c r="C30" s="15" t="s">
        <v>38</v>
      </c>
      <c r="D30" s="8">
        <v>173</v>
      </c>
      <c r="E30" s="9">
        <v>1</v>
      </c>
      <c r="F30" s="29"/>
    </row>
    <row r="31" spans="1:6" ht="30" customHeight="1">
      <c r="A31" s="9">
        <v>19</v>
      </c>
      <c r="B31" s="15" t="s">
        <v>37</v>
      </c>
      <c r="C31" s="15" t="s">
        <v>39</v>
      </c>
      <c r="D31" s="8">
        <v>490</v>
      </c>
      <c r="E31" s="9">
        <v>1</v>
      </c>
      <c r="F31" s="29"/>
    </row>
    <row r="32" spans="1:6" ht="30" customHeight="1">
      <c r="A32" s="9">
        <v>20</v>
      </c>
      <c r="B32" s="15" t="s">
        <v>37</v>
      </c>
      <c r="C32" s="32" t="s">
        <v>40</v>
      </c>
      <c r="D32" s="8">
        <v>290</v>
      </c>
      <c r="E32" s="9">
        <v>1</v>
      </c>
      <c r="F32" s="29"/>
    </row>
    <row r="33" spans="1:6" ht="30" customHeight="1">
      <c r="A33" s="9">
        <v>21</v>
      </c>
      <c r="B33" s="15" t="s">
        <v>37</v>
      </c>
      <c r="C33" s="32" t="s">
        <v>41</v>
      </c>
      <c r="D33" s="8">
        <v>1952</v>
      </c>
      <c r="E33" s="9">
        <v>1</v>
      </c>
      <c r="F33" s="29"/>
    </row>
    <row r="34" spans="1:6" ht="30" customHeight="1">
      <c r="A34" s="9">
        <v>22</v>
      </c>
      <c r="B34" s="15" t="s">
        <v>37</v>
      </c>
      <c r="C34" s="32" t="s">
        <v>42</v>
      </c>
      <c r="D34" s="8">
        <v>850</v>
      </c>
      <c r="E34" s="9">
        <v>1</v>
      </c>
      <c r="F34" s="29"/>
    </row>
    <row r="35" spans="1:6" ht="30" customHeight="1">
      <c r="A35" s="9">
        <v>23</v>
      </c>
      <c r="B35" s="15" t="s">
        <v>37</v>
      </c>
      <c r="C35" s="32" t="s">
        <v>43</v>
      </c>
      <c r="D35" s="8">
        <v>388</v>
      </c>
      <c r="E35" s="9">
        <v>1</v>
      </c>
      <c r="F35" s="29"/>
    </row>
    <row r="36" spans="1:6" ht="30" customHeight="1">
      <c r="A36" s="9">
        <v>24</v>
      </c>
      <c r="B36" s="15" t="s">
        <v>37</v>
      </c>
      <c r="C36" s="32" t="s">
        <v>44</v>
      </c>
      <c r="D36" s="8">
        <v>1120</v>
      </c>
      <c r="E36" s="9">
        <v>1</v>
      </c>
      <c r="F36" s="29"/>
    </row>
    <row r="37" spans="1:6" ht="30" customHeight="1">
      <c r="A37" s="9"/>
      <c r="B37" s="45" t="s">
        <v>45</v>
      </c>
      <c r="C37" s="45"/>
      <c r="D37" s="26">
        <f>D38</f>
        <v>40</v>
      </c>
      <c r="E37" s="9"/>
      <c r="F37" s="29"/>
    </row>
    <row r="38" spans="1:6" ht="42" customHeight="1">
      <c r="A38" s="9">
        <v>25</v>
      </c>
      <c r="B38" s="15" t="s">
        <v>46</v>
      </c>
      <c r="C38" s="32" t="s">
        <v>47</v>
      </c>
      <c r="D38" s="8">
        <v>40</v>
      </c>
      <c r="E38" s="9">
        <v>1</v>
      </c>
      <c r="F38" s="29"/>
    </row>
    <row r="39" spans="1:6" ht="30" customHeight="1">
      <c r="A39" s="9"/>
      <c r="B39" s="45" t="s">
        <v>48</v>
      </c>
      <c r="C39" s="45"/>
      <c r="D39" s="26">
        <f>SUM(D40:D41)</f>
        <v>473</v>
      </c>
      <c r="E39" s="9"/>
      <c r="F39" s="29"/>
    </row>
    <row r="40" spans="1:6" ht="45.75" customHeight="1">
      <c r="A40" s="9">
        <v>26</v>
      </c>
      <c r="B40" s="15" t="s">
        <v>49</v>
      </c>
      <c r="C40" s="15" t="s">
        <v>50</v>
      </c>
      <c r="D40" s="8">
        <v>350</v>
      </c>
      <c r="E40" s="9">
        <v>4</v>
      </c>
      <c r="F40" s="29"/>
    </row>
    <row r="41" spans="1:6" ht="30" customHeight="1">
      <c r="A41" s="9">
        <v>27</v>
      </c>
      <c r="B41" s="15" t="s">
        <v>49</v>
      </c>
      <c r="C41" s="15" t="s">
        <v>51</v>
      </c>
      <c r="D41" s="8">
        <v>123</v>
      </c>
      <c r="E41" s="9">
        <v>1</v>
      </c>
      <c r="F41" s="33" t="s">
        <v>52</v>
      </c>
    </row>
    <row r="42" spans="1:6" ht="30" customHeight="1">
      <c r="A42" s="28" t="s">
        <v>53</v>
      </c>
      <c r="B42" s="45" t="s">
        <v>54</v>
      </c>
      <c r="C42" s="46"/>
      <c r="D42" s="26">
        <f>D43+D53+D50+D55</f>
        <v>5778</v>
      </c>
      <c r="E42" s="25"/>
      <c r="F42" s="29"/>
    </row>
    <row r="43" spans="1:6" ht="30" customHeight="1">
      <c r="A43" s="25"/>
      <c r="B43" s="45" t="s">
        <v>55</v>
      </c>
      <c r="C43" s="46"/>
      <c r="D43" s="26">
        <f>SUM(D44:D49)</f>
        <v>3424</v>
      </c>
      <c r="E43" s="25"/>
      <c r="F43" s="29"/>
    </row>
    <row r="44" spans="1:6" ht="30" customHeight="1">
      <c r="A44" s="8">
        <v>1</v>
      </c>
      <c r="B44" s="7" t="s">
        <v>56</v>
      </c>
      <c r="C44" s="7" t="s">
        <v>57</v>
      </c>
      <c r="D44" s="8">
        <v>198</v>
      </c>
      <c r="E44" s="8">
        <v>1</v>
      </c>
      <c r="F44" s="29"/>
    </row>
    <row r="45" spans="1:6" ht="30" customHeight="1">
      <c r="A45" s="8">
        <v>2</v>
      </c>
      <c r="B45" s="7" t="s">
        <v>56</v>
      </c>
      <c r="C45" s="7" t="s">
        <v>58</v>
      </c>
      <c r="D45" s="8">
        <v>257</v>
      </c>
      <c r="E45" s="8">
        <v>1</v>
      </c>
      <c r="F45" s="29"/>
    </row>
    <row r="46" spans="1:6" ht="30" customHeight="1">
      <c r="A46" s="8">
        <v>3</v>
      </c>
      <c r="B46" s="7" t="s">
        <v>56</v>
      </c>
      <c r="C46" s="7" t="s">
        <v>59</v>
      </c>
      <c r="D46" s="8">
        <v>381</v>
      </c>
      <c r="E46" s="8">
        <v>1</v>
      </c>
      <c r="F46" s="29"/>
    </row>
    <row r="47" spans="1:6" ht="30" customHeight="1">
      <c r="A47" s="8">
        <v>4</v>
      </c>
      <c r="B47" s="7" t="s">
        <v>56</v>
      </c>
      <c r="C47" s="7" t="s">
        <v>60</v>
      </c>
      <c r="D47" s="8">
        <v>936</v>
      </c>
      <c r="E47" s="8">
        <v>1</v>
      </c>
      <c r="F47" s="29"/>
    </row>
    <row r="48" spans="1:6" ht="30" customHeight="1">
      <c r="A48" s="8">
        <v>5</v>
      </c>
      <c r="B48" s="7" t="s">
        <v>56</v>
      </c>
      <c r="C48" s="7" t="s">
        <v>61</v>
      </c>
      <c r="D48" s="8">
        <v>1074</v>
      </c>
      <c r="E48" s="8">
        <v>1</v>
      </c>
      <c r="F48" s="29"/>
    </row>
    <row r="49" spans="1:6" ht="30" customHeight="1">
      <c r="A49" s="8">
        <v>6</v>
      </c>
      <c r="B49" s="7" t="s">
        <v>56</v>
      </c>
      <c r="C49" s="7" t="s">
        <v>62</v>
      </c>
      <c r="D49" s="8">
        <v>578</v>
      </c>
      <c r="E49" s="8">
        <v>1</v>
      </c>
      <c r="F49" s="33" t="s">
        <v>52</v>
      </c>
    </row>
    <row r="50" spans="1:6" ht="30" customHeight="1">
      <c r="A50" s="26"/>
      <c r="B50" s="52" t="s">
        <v>63</v>
      </c>
      <c r="C50" s="53"/>
      <c r="D50" s="26">
        <f>SUM(D51:D52)</f>
        <v>1088</v>
      </c>
      <c r="E50" s="26"/>
      <c r="F50" s="29"/>
    </row>
    <row r="51" spans="1:6" ht="30" customHeight="1">
      <c r="A51" s="8">
        <v>7</v>
      </c>
      <c r="B51" s="7" t="s">
        <v>64</v>
      </c>
      <c r="C51" s="7" t="s">
        <v>65</v>
      </c>
      <c r="D51" s="8">
        <v>588</v>
      </c>
      <c r="E51" s="8">
        <v>1</v>
      </c>
      <c r="F51" s="29"/>
    </row>
    <row r="52" spans="1:6" ht="30" customHeight="1">
      <c r="A52" s="8">
        <v>8</v>
      </c>
      <c r="B52" s="7" t="s">
        <v>64</v>
      </c>
      <c r="C52" s="7" t="s">
        <v>66</v>
      </c>
      <c r="D52" s="8">
        <v>500</v>
      </c>
      <c r="E52" s="8">
        <v>1</v>
      </c>
      <c r="F52" s="29"/>
    </row>
    <row r="53" spans="1:6" ht="30" customHeight="1">
      <c r="A53" s="26"/>
      <c r="B53" s="52" t="s">
        <v>67</v>
      </c>
      <c r="C53" s="53"/>
      <c r="D53" s="26">
        <f>D54</f>
        <v>633</v>
      </c>
      <c r="E53" s="26"/>
      <c r="F53" s="29"/>
    </row>
    <row r="54" spans="1:6" ht="51" customHeight="1">
      <c r="A54" s="8">
        <v>9</v>
      </c>
      <c r="B54" s="7" t="s">
        <v>68</v>
      </c>
      <c r="C54" s="7" t="s">
        <v>69</v>
      </c>
      <c r="D54" s="8">
        <v>633</v>
      </c>
      <c r="E54" s="8">
        <v>1</v>
      </c>
      <c r="F54" s="29"/>
    </row>
    <row r="55" spans="1:6" ht="30" customHeight="1">
      <c r="A55" s="26"/>
      <c r="B55" s="52" t="s">
        <v>70</v>
      </c>
      <c r="C55" s="53"/>
      <c r="D55" s="26">
        <f>D56</f>
        <v>633</v>
      </c>
      <c r="E55" s="26"/>
      <c r="F55" s="29"/>
    </row>
    <row r="56" spans="1:6" ht="30" customHeight="1">
      <c r="A56" s="8">
        <v>10</v>
      </c>
      <c r="B56" s="7" t="s">
        <v>71</v>
      </c>
      <c r="C56" s="7" t="s">
        <v>72</v>
      </c>
      <c r="D56" s="8">
        <v>633</v>
      </c>
      <c r="E56" s="8">
        <v>1</v>
      </c>
      <c r="F56" s="29"/>
    </row>
    <row r="57" spans="1:6" ht="30" customHeight="1">
      <c r="A57" s="28" t="s">
        <v>73</v>
      </c>
      <c r="B57" s="45" t="s">
        <v>74</v>
      </c>
      <c r="C57" s="46"/>
      <c r="D57" s="26">
        <f>+D58+D60+D62+D64</f>
        <v>1588</v>
      </c>
      <c r="E57" s="25"/>
      <c r="F57" s="29"/>
    </row>
    <row r="58" spans="1:6" ht="30" customHeight="1">
      <c r="A58" s="25"/>
      <c r="B58" s="45" t="s">
        <v>75</v>
      </c>
      <c r="C58" s="46"/>
      <c r="D58" s="26">
        <f>D59</f>
        <v>288</v>
      </c>
      <c r="E58" s="25"/>
      <c r="F58" s="29"/>
    </row>
    <row r="59" spans="1:6" ht="30" customHeight="1">
      <c r="A59" s="9">
        <v>1</v>
      </c>
      <c r="B59" s="15" t="s">
        <v>76</v>
      </c>
      <c r="C59" s="15" t="s">
        <v>77</v>
      </c>
      <c r="D59" s="8">
        <v>288</v>
      </c>
      <c r="E59" s="9">
        <v>1</v>
      </c>
      <c r="F59" s="29"/>
    </row>
    <row r="60" spans="1:6" ht="30" customHeight="1">
      <c r="A60" s="25"/>
      <c r="B60" s="45" t="s">
        <v>78</v>
      </c>
      <c r="C60" s="46"/>
      <c r="D60" s="26">
        <f>D61</f>
        <v>80</v>
      </c>
      <c r="E60" s="25"/>
      <c r="F60" s="29"/>
    </row>
    <row r="61" spans="1:6" ht="30" customHeight="1">
      <c r="A61" s="9">
        <v>2</v>
      </c>
      <c r="B61" s="15" t="s">
        <v>79</v>
      </c>
      <c r="C61" s="15" t="s">
        <v>80</v>
      </c>
      <c r="D61" s="8">
        <v>80</v>
      </c>
      <c r="E61" s="9">
        <v>1</v>
      </c>
      <c r="F61" s="29"/>
    </row>
    <row r="62" spans="1:6" ht="30" customHeight="1">
      <c r="A62" s="25"/>
      <c r="B62" s="45" t="s">
        <v>81</v>
      </c>
      <c r="C62" s="45"/>
      <c r="D62" s="26">
        <f>D63</f>
        <v>1000</v>
      </c>
      <c r="E62" s="25"/>
      <c r="F62" s="29"/>
    </row>
    <row r="63" spans="1:6" ht="30" customHeight="1">
      <c r="A63" s="9">
        <v>3</v>
      </c>
      <c r="B63" s="15" t="s">
        <v>82</v>
      </c>
      <c r="C63" s="15" t="s">
        <v>83</v>
      </c>
      <c r="D63" s="8">
        <v>1000</v>
      </c>
      <c r="E63" s="9">
        <v>1</v>
      </c>
      <c r="F63" s="29"/>
    </row>
    <row r="64" spans="1:6" ht="30" customHeight="1">
      <c r="A64" s="25"/>
      <c r="B64" s="45" t="s">
        <v>84</v>
      </c>
      <c r="C64" s="45"/>
      <c r="D64" s="26">
        <f>D65</f>
        <v>220</v>
      </c>
      <c r="E64" s="25"/>
      <c r="F64" s="29"/>
    </row>
    <row r="65" spans="1:6" ht="30" customHeight="1">
      <c r="A65" s="9">
        <v>4</v>
      </c>
      <c r="B65" s="15" t="s">
        <v>85</v>
      </c>
      <c r="C65" s="15" t="s">
        <v>86</v>
      </c>
      <c r="D65" s="8">
        <v>220</v>
      </c>
      <c r="E65" s="9">
        <v>1</v>
      </c>
      <c r="F65" s="33" t="s">
        <v>52</v>
      </c>
    </row>
    <row r="66" spans="1:6" ht="30" customHeight="1">
      <c r="A66" s="28" t="s">
        <v>87</v>
      </c>
      <c r="B66" s="45" t="s">
        <v>88</v>
      </c>
      <c r="C66" s="45"/>
      <c r="D66" s="26">
        <f>D67+D71+D76</f>
        <v>8863</v>
      </c>
      <c r="E66" s="25"/>
      <c r="F66" s="29"/>
    </row>
    <row r="67" spans="1:6" ht="30" customHeight="1">
      <c r="A67" s="25"/>
      <c r="B67" s="45" t="s">
        <v>89</v>
      </c>
      <c r="C67" s="45"/>
      <c r="D67" s="26">
        <f>SUM(D68:D70)</f>
        <v>3580</v>
      </c>
      <c r="E67" s="25"/>
      <c r="F67" s="29"/>
    </row>
    <row r="68" spans="1:6" ht="30" customHeight="1">
      <c r="A68" s="9">
        <v>1</v>
      </c>
      <c r="B68" s="15" t="s">
        <v>90</v>
      </c>
      <c r="C68" s="15" t="s">
        <v>91</v>
      </c>
      <c r="D68" s="8">
        <v>1400</v>
      </c>
      <c r="E68" s="8">
        <v>2</v>
      </c>
      <c r="F68" s="29"/>
    </row>
    <row r="69" spans="1:6" ht="30" customHeight="1">
      <c r="A69" s="9">
        <v>2</v>
      </c>
      <c r="B69" s="15" t="s">
        <v>90</v>
      </c>
      <c r="C69" s="15" t="s">
        <v>92</v>
      </c>
      <c r="D69" s="8">
        <v>2000</v>
      </c>
      <c r="E69" s="8">
        <v>1</v>
      </c>
      <c r="F69" s="29"/>
    </row>
    <row r="70" spans="1:6" ht="30" customHeight="1">
      <c r="A70" s="9">
        <v>3</v>
      </c>
      <c r="B70" s="15" t="s">
        <v>90</v>
      </c>
      <c r="C70" s="15" t="s">
        <v>93</v>
      </c>
      <c r="D70" s="8">
        <v>180</v>
      </c>
      <c r="E70" s="8">
        <v>2</v>
      </c>
      <c r="F70" s="29"/>
    </row>
    <row r="71" spans="1:6" ht="30" customHeight="1">
      <c r="A71" s="25"/>
      <c r="B71" s="45" t="s">
        <v>94</v>
      </c>
      <c r="C71" s="45"/>
      <c r="D71" s="26">
        <f>SUM(D72:D75)</f>
        <v>3060</v>
      </c>
      <c r="E71" s="26"/>
      <c r="F71" s="29"/>
    </row>
    <row r="72" spans="1:6" ht="30" customHeight="1">
      <c r="A72" s="9">
        <v>4</v>
      </c>
      <c r="B72" s="15" t="s">
        <v>95</v>
      </c>
      <c r="C72" s="15" t="s">
        <v>96</v>
      </c>
      <c r="D72" s="8">
        <v>660</v>
      </c>
      <c r="E72" s="8">
        <v>1</v>
      </c>
      <c r="F72" s="29"/>
    </row>
    <row r="73" spans="1:6" ht="30" customHeight="1">
      <c r="A73" s="9">
        <v>5</v>
      </c>
      <c r="B73" s="15" t="s">
        <v>95</v>
      </c>
      <c r="C73" s="15" t="s">
        <v>97</v>
      </c>
      <c r="D73" s="8">
        <v>1000</v>
      </c>
      <c r="E73" s="8">
        <v>1</v>
      </c>
      <c r="F73" s="29"/>
    </row>
    <row r="74" spans="1:6" ht="30" customHeight="1">
      <c r="A74" s="9">
        <v>6</v>
      </c>
      <c r="B74" s="15" t="s">
        <v>95</v>
      </c>
      <c r="C74" s="15" t="s">
        <v>98</v>
      </c>
      <c r="D74" s="8">
        <v>1200</v>
      </c>
      <c r="E74" s="8">
        <v>1</v>
      </c>
      <c r="F74" s="29"/>
    </row>
    <row r="75" spans="1:6" ht="30" customHeight="1">
      <c r="A75" s="9">
        <v>7</v>
      </c>
      <c r="B75" s="15" t="s">
        <v>95</v>
      </c>
      <c r="C75" s="15" t="s">
        <v>99</v>
      </c>
      <c r="D75" s="8">
        <v>200</v>
      </c>
      <c r="E75" s="8">
        <v>1</v>
      </c>
      <c r="F75" s="29"/>
    </row>
    <row r="76" spans="1:6" ht="30" customHeight="1">
      <c r="A76" s="25"/>
      <c r="B76" s="48" t="s">
        <v>100</v>
      </c>
      <c r="C76" s="49"/>
      <c r="D76" s="26">
        <f>SUM(D77:D78)</f>
        <v>2223</v>
      </c>
      <c r="E76" s="26"/>
      <c r="F76" s="29"/>
    </row>
    <row r="77" spans="1:6" ht="30" customHeight="1">
      <c r="A77" s="9">
        <v>8</v>
      </c>
      <c r="B77" s="15" t="s">
        <v>101</v>
      </c>
      <c r="C77" s="15" t="s">
        <v>102</v>
      </c>
      <c r="D77" s="8">
        <v>1991</v>
      </c>
      <c r="E77" s="8">
        <v>1</v>
      </c>
      <c r="F77" s="29"/>
    </row>
    <row r="78" spans="1:6" ht="30" customHeight="1">
      <c r="A78" s="9">
        <v>9</v>
      </c>
      <c r="B78" s="15" t="s">
        <v>101</v>
      </c>
      <c r="C78" s="15" t="s">
        <v>103</v>
      </c>
      <c r="D78" s="8">
        <v>232</v>
      </c>
      <c r="E78" s="8">
        <v>1</v>
      </c>
      <c r="F78" s="29"/>
    </row>
    <row r="79" spans="1:6" ht="30" customHeight="1">
      <c r="A79" s="28" t="s">
        <v>104</v>
      </c>
      <c r="B79" s="45" t="s">
        <v>105</v>
      </c>
      <c r="C79" s="46"/>
      <c r="D79" s="26">
        <f>D80</f>
        <v>2001</v>
      </c>
      <c r="E79" s="25"/>
      <c r="F79" s="29"/>
    </row>
    <row r="80" spans="1:6" ht="30" customHeight="1">
      <c r="A80" s="25"/>
      <c r="B80" s="45" t="s">
        <v>106</v>
      </c>
      <c r="C80" s="46"/>
      <c r="D80" s="26">
        <f>SUM(D81:D81)</f>
        <v>2001</v>
      </c>
      <c r="E80" s="25"/>
      <c r="F80" s="29"/>
    </row>
    <row r="81" spans="1:6" ht="30" customHeight="1">
      <c r="A81" s="9">
        <v>1</v>
      </c>
      <c r="B81" s="15" t="s">
        <v>107</v>
      </c>
      <c r="C81" s="7" t="s">
        <v>108</v>
      </c>
      <c r="D81" s="8">
        <v>2001</v>
      </c>
      <c r="E81" s="9">
        <v>1</v>
      </c>
      <c r="F81" s="29"/>
    </row>
    <row r="82" spans="1:6" ht="30" customHeight="1">
      <c r="A82" s="28" t="s">
        <v>109</v>
      </c>
      <c r="B82" s="45" t="s">
        <v>110</v>
      </c>
      <c r="C82" s="46"/>
      <c r="D82" s="26"/>
      <c r="E82" s="25"/>
      <c r="F82" s="29"/>
    </row>
    <row r="83" spans="1:6" ht="30" customHeight="1">
      <c r="A83" s="28" t="s">
        <v>111</v>
      </c>
      <c r="B83" s="45" t="s">
        <v>112</v>
      </c>
      <c r="C83" s="46"/>
      <c r="D83" s="26">
        <f>D84</f>
        <v>154</v>
      </c>
      <c r="E83" s="25"/>
      <c r="F83" s="29"/>
    </row>
    <row r="84" spans="1:6" ht="30" customHeight="1">
      <c r="A84" s="12"/>
      <c r="B84" s="50" t="s">
        <v>113</v>
      </c>
      <c r="C84" s="51"/>
      <c r="D84" s="4">
        <f>D85</f>
        <v>154</v>
      </c>
      <c r="E84" s="12"/>
      <c r="F84" s="29"/>
    </row>
    <row r="85" spans="1:6" ht="45" customHeight="1">
      <c r="A85" s="8">
        <v>1</v>
      </c>
      <c r="B85" s="7" t="s">
        <v>114</v>
      </c>
      <c r="C85" s="7" t="s">
        <v>115</v>
      </c>
      <c r="D85" s="8">
        <v>154</v>
      </c>
      <c r="E85" s="8">
        <v>1</v>
      </c>
      <c r="F85" s="29"/>
    </row>
    <row r="86" spans="1:6" ht="30" customHeight="1">
      <c r="A86" s="28" t="s">
        <v>116</v>
      </c>
      <c r="B86" s="45" t="s">
        <v>117</v>
      </c>
      <c r="C86" s="46"/>
      <c r="D86" s="26">
        <f>D87</f>
        <v>1903</v>
      </c>
      <c r="E86" s="25"/>
      <c r="F86" s="29"/>
    </row>
    <row r="87" spans="1:6" ht="30" customHeight="1">
      <c r="A87" s="25"/>
      <c r="B87" s="45" t="s">
        <v>118</v>
      </c>
      <c r="C87" s="46"/>
      <c r="D87" s="26">
        <f>SUM(D88:D91)</f>
        <v>1903</v>
      </c>
      <c r="E87" s="25"/>
      <c r="F87" s="29"/>
    </row>
    <row r="88" spans="1:6" ht="30" customHeight="1">
      <c r="A88" s="9">
        <v>1</v>
      </c>
      <c r="B88" s="15" t="s">
        <v>119</v>
      </c>
      <c r="C88" s="15" t="s">
        <v>120</v>
      </c>
      <c r="D88" s="8">
        <v>692</v>
      </c>
      <c r="E88" s="8">
        <v>1</v>
      </c>
      <c r="F88" s="33" t="s">
        <v>52</v>
      </c>
    </row>
    <row r="89" spans="1:6" ht="30" customHeight="1">
      <c r="A89" s="9">
        <v>2</v>
      </c>
      <c r="B89" s="15" t="s">
        <v>119</v>
      </c>
      <c r="C89" s="15" t="s">
        <v>121</v>
      </c>
      <c r="D89" s="8">
        <v>54</v>
      </c>
      <c r="E89" s="8">
        <v>1</v>
      </c>
      <c r="F89" s="33" t="s">
        <v>52</v>
      </c>
    </row>
    <row r="90" spans="1:6" ht="39" customHeight="1">
      <c r="A90" s="9">
        <v>3</v>
      </c>
      <c r="B90" s="15" t="s">
        <v>119</v>
      </c>
      <c r="C90" s="15" t="s">
        <v>122</v>
      </c>
      <c r="D90" s="8">
        <v>120</v>
      </c>
      <c r="E90" s="8">
        <v>1</v>
      </c>
      <c r="F90" s="33" t="s">
        <v>52</v>
      </c>
    </row>
    <row r="91" spans="1:6" s="16" customFormat="1" ht="30.75" customHeight="1">
      <c r="A91" s="34">
        <v>4</v>
      </c>
      <c r="B91" s="35" t="s">
        <v>119</v>
      </c>
      <c r="C91" s="35" t="s">
        <v>123</v>
      </c>
      <c r="D91" s="34">
        <v>1037</v>
      </c>
      <c r="E91" s="34">
        <v>1</v>
      </c>
      <c r="F91" s="36" t="s">
        <v>124</v>
      </c>
    </row>
    <row r="92" spans="1:6" ht="30" customHeight="1">
      <c r="A92" s="28" t="s">
        <v>125</v>
      </c>
      <c r="B92" s="45" t="s">
        <v>126</v>
      </c>
      <c r="C92" s="46"/>
      <c r="D92" s="26">
        <f>D93+D97+D99</f>
        <v>4060</v>
      </c>
      <c r="E92" s="25"/>
      <c r="F92" s="29"/>
    </row>
    <row r="93" spans="1:6" ht="30" customHeight="1">
      <c r="A93" s="25"/>
      <c r="B93" s="45" t="s">
        <v>127</v>
      </c>
      <c r="C93" s="46"/>
      <c r="D93" s="26">
        <f>SUM(D94:D96)</f>
        <v>860</v>
      </c>
      <c r="E93" s="25"/>
      <c r="F93" s="29"/>
    </row>
    <row r="94" spans="1:6" ht="30" customHeight="1">
      <c r="A94" s="9">
        <v>1</v>
      </c>
      <c r="B94" s="15" t="s">
        <v>128</v>
      </c>
      <c r="C94" s="32" t="s">
        <v>129</v>
      </c>
      <c r="D94" s="37">
        <v>460</v>
      </c>
      <c r="E94" s="9">
        <v>1</v>
      </c>
      <c r="F94" s="29"/>
    </row>
    <row r="95" spans="1:6" ht="30" customHeight="1">
      <c r="A95" s="9">
        <v>2</v>
      </c>
      <c r="B95" s="15" t="s">
        <v>128</v>
      </c>
      <c r="C95" s="32" t="s">
        <v>130</v>
      </c>
      <c r="D95" s="37">
        <v>200</v>
      </c>
      <c r="E95" s="9">
        <v>1</v>
      </c>
      <c r="F95" s="29"/>
    </row>
    <row r="96" spans="1:6" ht="30" customHeight="1">
      <c r="A96" s="9">
        <v>3</v>
      </c>
      <c r="B96" s="15" t="s">
        <v>128</v>
      </c>
      <c r="C96" s="32" t="s">
        <v>131</v>
      </c>
      <c r="D96" s="37">
        <v>200</v>
      </c>
      <c r="E96" s="9">
        <v>1</v>
      </c>
      <c r="F96" s="29"/>
    </row>
    <row r="97" spans="1:6" ht="30" customHeight="1">
      <c r="A97" s="25"/>
      <c r="B97" s="45" t="s">
        <v>132</v>
      </c>
      <c r="C97" s="46"/>
      <c r="D97" s="38">
        <f>D98</f>
        <v>1200</v>
      </c>
      <c r="E97" s="25"/>
      <c r="F97" s="29"/>
    </row>
    <row r="98" spans="1:6" ht="30" customHeight="1">
      <c r="A98" s="9">
        <v>4</v>
      </c>
      <c r="B98" s="15" t="s">
        <v>133</v>
      </c>
      <c r="C98" s="39" t="s">
        <v>134</v>
      </c>
      <c r="D98" s="40">
        <v>1200</v>
      </c>
      <c r="E98" s="9">
        <v>1</v>
      </c>
      <c r="F98" s="33" t="s">
        <v>52</v>
      </c>
    </row>
    <row r="99" spans="1:6" ht="30" customHeight="1">
      <c r="A99" s="25"/>
      <c r="B99" s="45" t="s">
        <v>135</v>
      </c>
      <c r="C99" s="46"/>
      <c r="D99" s="41">
        <f>D100</f>
        <v>2000</v>
      </c>
      <c r="E99" s="42"/>
      <c r="F99" s="29"/>
    </row>
    <row r="100" spans="1:6" ht="30" customHeight="1">
      <c r="A100" s="9">
        <v>5</v>
      </c>
      <c r="B100" s="15" t="s">
        <v>136</v>
      </c>
      <c r="C100" s="15" t="s">
        <v>137</v>
      </c>
      <c r="D100" s="43">
        <v>2000</v>
      </c>
      <c r="E100" s="9">
        <v>1</v>
      </c>
      <c r="F100" s="29"/>
    </row>
    <row r="101" spans="1:6" ht="30" customHeight="1">
      <c r="A101" s="28" t="s">
        <v>138</v>
      </c>
      <c r="B101" s="45" t="s">
        <v>139</v>
      </c>
      <c r="C101" s="46"/>
      <c r="D101" s="26"/>
      <c r="E101" s="25"/>
      <c r="F101" s="29"/>
    </row>
    <row r="102" spans="1:6" ht="30" customHeight="1">
      <c r="A102" s="28" t="s">
        <v>140</v>
      </c>
      <c r="B102" s="45" t="s">
        <v>141</v>
      </c>
      <c r="C102" s="46"/>
      <c r="D102" s="26">
        <f>D103</f>
        <v>76</v>
      </c>
      <c r="E102" s="25"/>
      <c r="F102" s="29"/>
    </row>
    <row r="103" spans="1:6" s="17" customFormat="1" ht="30" customHeight="1">
      <c r="A103" s="35">
        <v>1</v>
      </c>
      <c r="B103" s="35" t="s">
        <v>142</v>
      </c>
      <c r="C103" s="35" t="s">
        <v>143</v>
      </c>
      <c r="D103" s="34">
        <v>76</v>
      </c>
      <c r="E103" s="34">
        <v>2</v>
      </c>
      <c r="F103" s="36" t="s">
        <v>124</v>
      </c>
    </row>
    <row r="104" spans="1:6" ht="30" customHeight="1">
      <c r="A104" s="28" t="s">
        <v>144</v>
      </c>
      <c r="B104" s="45" t="s">
        <v>145</v>
      </c>
      <c r="C104" s="46"/>
      <c r="D104" s="26"/>
      <c r="E104" s="25"/>
      <c r="F104" s="29"/>
    </row>
    <row r="105" spans="1:6" ht="30" customHeight="1">
      <c r="A105" s="28" t="s">
        <v>146</v>
      </c>
      <c r="B105" s="45" t="s">
        <v>147</v>
      </c>
      <c r="C105" s="46"/>
      <c r="D105" s="26">
        <f>D111+D106+D109</f>
        <v>1154</v>
      </c>
      <c r="E105" s="25"/>
      <c r="F105" s="29"/>
    </row>
    <row r="106" spans="1:6" ht="30" customHeight="1">
      <c r="A106" s="9"/>
      <c r="B106" s="48" t="s">
        <v>127</v>
      </c>
      <c r="C106" s="49"/>
      <c r="D106" s="26">
        <f>SUM(D107:D108)</f>
        <v>654</v>
      </c>
      <c r="E106" s="9"/>
      <c r="F106" s="29"/>
    </row>
    <row r="107" spans="1:6" ht="30" customHeight="1">
      <c r="A107" s="34">
        <v>1</v>
      </c>
      <c r="B107" s="35" t="s">
        <v>148</v>
      </c>
      <c r="C107" s="35" t="s">
        <v>149</v>
      </c>
      <c r="D107" s="34">
        <v>402</v>
      </c>
      <c r="E107" s="34">
        <v>2</v>
      </c>
      <c r="F107" s="36" t="s">
        <v>124</v>
      </c>
    </row>
    <row r="108" spans="1:6" ht="30" customHeight="1">
      <c r="A108" s="34">
        <v>2</v>
      </c>
      <c r="B108" s="35" t="s">
        <v>148</v>
      </c>
      <c r="C108" s="35" t="s">
        <v>150</v>
      </c>
      <c r="D108" s="34">
        <v>252</v>
      </c>
      <c r="E108" s="34">
        <v>2</v>
      </c>
      <c r="F108" s="36" t="s">
        <v>124</v>
      </c>
    </row>
    <row r="109" spans="1:6" ht="30" customHeight="1">
      <c r="A109" s="9"/>
      <c r="B109" s="48" t="s">
        <v>151</v>
      </c>
      <c r="C109" s="49"/>
      <c r="D109" s="26">
        <f>D110</f>
        <v>300</v>
      </c>
      <c r="E109" s="25"/>
      <c r="F109" s="44"/>
    </row>
    <row r="110" spans="1:6" ht="30" customHeight="1">
      <c r="A110" s="34">
        <v>3</v>
      </c>
      <c r="B110" s="35" t="s">
        <v>152</v>
      </c>
      <c r="C110" s="35" t="s">
        <v>153</v>
      </c>
      <c r="D110" s="34">
        <v>300</v>
      </c>
      <c r="E110" s="34">
        <v>1</v>
      </c>
      <c r="F110" s="36" t="s">
        <v>124</v>
      </c>
    </row>
    <row r="111" spans="1:6" ht="30" customHeight="1">
      <c r="A111" s="25"/>
      <c r="B111" s="45" t="s">
        <v>154</v>
      </c>
      <c r="C111" s="46"/>
      <c r="D111" s="26">
        <f>D112</f>
        <v>200</v>
      </c>
      <c r="E111" s="25"/>
      <c r="F111" s="29"/>
    </row>
    <row r="112" spans="1:6" ht="30" customHeight="1">
      <c r="A112" s="9">
        <v>4</v>
      </c>
      <c r="B112" s="15" t="s">
        <v>155</v>
      </c>
      <c r="C112" s="15" t="s">
        <v>156</v>
      </c>
      <c r="D112" s="8">
        <v>200</v>
      </c>
      <c r="E112" s="9">
        <v>1</v>
      </c>
      <c r="F112" s="29"/>
    </row>
    <row r="113" spans="1:6" ht="30" customHeight="1">
      <c r="A113" s="28" t="s">
        <v>157</v>
      </c>
      <c r="B113" s="45" t="s">
        <v>158</v>
      </c>
      <c r="C113" s="46"/>
      <c r="D113" s="26">
        <f>D114+D117</f>
        <v>1471</v>
      </c>
      <c r="E113" s="25"/>
      <c r="F113" s="29"/>
    </row>
    <row r="114" spans="1:6" ht="30" customHeight="1">
      <c r="A114" s="25"/>
      <c r="B114" s="45" t="s">
        <v>127</v>
      </c>
      <c r="C114" s="46"/>
      <c r="D114" s="26">
        <f>SUM(D115:D116)</f>
        <v>1343</v>
      </c>
      <c r="E114" s="25"/>
      <c r="F114" s="29"/>
    </row>
    <row r="115" spans="1:6" ht="42" customHeight="1">
      <c r="A115" s="9">
        <v>1</v>
      </c>
      <c r="B115" s="15" t="s">
        <v>159</v>
      </c>
      <c r="C115" s="15" t="s">
        <v>160</v>
      </c>
      <c r="D115" s="8">
        <v>800</v>
      </c>
      <c r="E115" s="9">
        <v>2</v>
      </c>
      <c r="F115" s="29"/>
    </row>
    <row r="116" spans="1:6" ht="30" customHeight="1">
      <c r="A116" s="9">
        <v>2</v>
      </c>
      <c r="B116" s="15" t="s">
        <v>159</v>
      </c>
      <c r="C116" s="9" t="s">
        <v>161</v>
      </c>
      <c r="D116" s="8">
        <v>543</v>
      </c>
      <c r="E116" s="9">
        <v>2</v>
      </c>
      <c r="F116" s="29"/>
    </row>
    <row r="117" spans="1:6" ht="30" customHeight="1">
      <c r="A117" s="25"/>
      <c r="B117" s="45" t="s">
        <v>162</v>
      </c>
      <c r="C117" s="46"/>
      <c r="D117" s="26">
        <f>D118</f>
        <v>128</v>
      </c>
      <c r="E117" s="25"/>
      <c r="F117" s="29"/>
    </row>
    <row r="118" spans="1:6" ht="30" customHeight="1">
      <c r="A118" s="34">
        <v>3</v>
      </c>
      <c r="B118" s="35" t="s">
        <v>163</v>
      </c>
      <c r="C118" s="35" t="s">
        <v>164</v>
      </c>
      <c r="D118" s="34">
        <v>128</v>
      </c>
      <c r="E118" s="34">
        <v>4</v>
      </c>
      <c r="F118" s="36" t="s">
        <v>124</v>
      </c>
    </row>
    <row r="119" spans="1:6" ht="64.5" customHeight="1">
      <c r="A119" s="47" t="s">
        <v>165</v>
      </c>
      <c r="B119" s="47"/>
      <c r="C119" s="47"/>
      <c r="D119" s="47"/>
      <c r="E119" s="47"/>
      <c r="F119" s="47"/>
    </row>
  </sheetData>
  <sheetProtection/>
  <mergeCells count="47">
    <mergeCell ref="A3:F3"/>
    <mergeCell ref="A4:B4"/>
    <mergeCell ref="A6:C6"/>
    <mergeCell ref="B7:C7"/>
    <mergeCell ref="B8:C8"/>
    <mergeCell ref="B17:C17"/>
    <mergeCell ref="B20:C20"/>
    <mergeCell ref="B25:C25"/>
    <mergeCell ref="B29:C29"/>
    <mergeCell ref="B37:C37"/>
    <mergeCell ref="B39:C39"/>
    <mergeCell ref="B42:C42"/>
    <mergeCell ref="B43:C43"/>
    <mergeCell ref="B50:C50"/>
    <mergeCell ref="B53:C53"/>
    <mergeCell ref="B55:C55"/>
    <mergeCell ref="B57:C57"/>
    <mergeCell ref="B58:C58"/>
    <mergeCell ref="B60:C60"/>
    <mergeCell ref="B62:C62"/>
    <mergeCell ref="B64:C64"/>
    <mergeCell ref="B66:C66"/>
    <mergeCell ref="B67:C67"/>
    <mergeCell ref="B71:C71"/>
    <mergeCell ref="B76:C76"/>
    <mergeCell ref="B79:C79"/>
    <mergeCell ref="B80:C80"/>
    <mergeCell ref="B82:C82"/>
    <mergeCell ref="B83:C83"/>
    <mergeCell ref="B84:C84"/>
    <mergeCell ref="B109:C109"/>
    <mergeCell ref="B86:C86"/>
    <mergeCell ref="B87:C87"/>
    <mergeCell ref="B92:C92"/>
    <mergeCell ref="B93:C93"/>
    <mergeCell ref="B97:C97"/>
    <mergeCell ref="B99:C99"/>
    <mergeCell ref="B111:C111"/>
    <mergeCell ref="B113:C113"/>
    <mergeCell ref="B114:C114"/>
    <mergeCell ref="B117:C117"/>
    <mergeCell ref="A119:F119"/>
    <mergeCell ref="B101:C101"/>
    <mergeCell ref="B102:C102"/>
    <mergeCell ref="B104:C104"/>
    <mergeCell ref="B105:C105"/>
    <mergeCell ref="B106:C106"/>
  </mergeCells>
  <printOptions/>
  <pageMargins left="0.9840277777777777" right="0.9840277777777777" top="1.3381944444444445" bottom="1.2597222222222222" header="0.5118055555555555" footer="0.5118055555555555"/>
  <pageSetup errors="NA" firstPageNumber="1" useFirstPageNumber="1" fitToHeight="0" fitToWidth="1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="85" zoomScaleNormal="85" zoomScaleSheetLayoutView="100" zoomScalePageLayoutView="0" workbookViewId="0" topLeftCell="A1">
      <selection activeCell="A3" sqref="A3:E3"/>
    </sheetView>
  </sheetViews>
  <sheetFormatPr defaultColWidth="9.00390625" defaultRowHeight="14.25"/>
  <cols>
    <col min="1" max="1" width="6.375" style="0" customWidth="1"/>
    <col min="4" max="4" width="62.875" style="0" customWidth="1"/>
    <col min="5" max="5" width="16.625" style="0" customWidth="1"/>
  </cols>
  <sheetData>
    <row r="1" spans="1:2" ht="20.25">
      <c r="A1" s="57" t="s">
        <v>166</v>
      </c>
      <c r="B1" s="57"/>
    </row>
    <row r="2" spans="2:5" ht="15" customHeight="1">
      <c r="B2" s="1"/>
      <c r="C2" s="1"/>
      <c r="D2" s="1"/>
      <c r="E2" s="1"/>
    </row>
    <row r="3" spans="1:5" ht="27">
      <c r="A3" s="58" t="s">
        <v>192</v>
      </c>
      <c r="B3" s="58"/>
      <c r="C3" s="58"/>
      <c r="D3" s="58"/>
      <c r="E3" s="58"/>
    </row>
    <row r="4" spans="1:5" ht="15">
      <c r="A4" s="2"/>
      <c r="B4" s="2"/>
      <c r="C4" s="2"/>
      <c r="D4" s="2"/>
      <c r="E4" s="2"/>
    </row>
    <row r="5" spans="1:5" ht="24.75" customHeight="1">
      <c r="A5" s="3" t="s">
        <v>1</v>
      </c>
      <c r="B5" s="3" t="s">
        <v>167</v>
      </c>
      <c r="C5" s="3" t="s">
        <v>168</v>
      </c>
      <c r="D5" s="3" t="s">
        <v>3</v>
      </c>
      <c r="E5" s="3" t="s">
        <v>4</v>
      </c>
    </row>
    <row r="6" spans="1:5" ht="24.75" customHeight="1">
      <c r="A6" s="59" t="s">
        <v>169</v>
      </c>
      <c r="B6" s="60"/>
      <c r="C6" s="60"/>
      <c r="D6" s="61"/>
      <c r="E6" s="4">
        <f>E7+E12+E20</f>
        <v>5570</v>
      </c>
    </row>
    <row r="7" spans="1:5" ht="24.75" customHeight="1">
      <c r="A7" s="59" t="s">
        <v>170</v>
      </c>
      <c r="B7" s="60"/>
      <c r="C7" s="60"/>
      <c r="D7" s="61"/>
      <c r="E7" s="4">
        <f>SUM(E8:E11)</f>
        <v>2000</v>
      </c>
    </row>
    <row r="8" spans="1:5" ht="24.75" customHeight="1">
      <c r="A8" s="5">
        <v>1</v>
      </c>
      <c r="B8" s="6" t="s">
        <v>171</v>
      </c>
      <c r="C8" s="65" t="s">
        <v>148</v>
      </c>
      <c r="D8" s="7" t="s">
        <v>172</v>
      </c>
      <c r="E8" s="8">
        <v>1153</v>
      </c>
    </row>
    <row r="9" spans="1:5" ht="24.75" customHeight="1">
      <c r="A9" s="5">
        <v>2</v>
      </c>
      <c r="B9" s="6" t="s">
        <v>171</v>
      </c>
      <c r="C9" s="66"/>
      <c r="D9" s="7" t="s">
        <v>173</v>
      </c>
      <c r="E9" s="8">
        <v>400</v>
      </c>
    </row>
    <row r="10" spans="1:5" ht="24.75" customHeight="1">
      <c r="A10" s="5">
        <v>3</v>
      </c>
      <c r="B10" s="6" t="s">
        <v>171</v>
      </c>
      <c r="C10" s="6" t="s">
        <v>37</v>
      </c>
      <c r="D10" s="7" t="s">
        <v>174</v>
      </c>
      <c r="E10" s="9">
        <v>237</v>
      </c>
    </row>
    <row r="11" spans="1:5" ht="24.75" customHeight="1">
      <c r="A11" s="5">
        <v>4</v>
      </c>
      <c r="B11" s="6" t="s">
        <v>171</v>
      </c>
      <c r="C11" s="6" t="s">
        <v>175</v>
      </c>
      <c r="D11" s="7" t="s">
        <v>176</v>
      </c>
      <c r="E11" s="9">
        <v>210</v>
      </c>
    </row>
    <row r="12" spans="1:5" ht="24.75" customHeight="1">
      <c r="A12" s="59" t="s">
        <v>177</v>
      </c>
      <c r="B12" s="60"/>
      <c r="C12" s="60"/>
      <c r="D12" s="61"/>
      <c r="E12" s="4">
        <f>SUM(E13:E19)</f>
        <v>2700</v>
      </c>
    </row>
    <row r="13" spans="1:5" ht="24.75" customHeight="1">
      <c r="A13" s="5">
        <v>1</v>
      </c>
      <c r="B13" s="6" t="s">
        <v>178</v>
      </c>
      <c r="C13" s="6" t="s">
        <v>179</v>
      </c>
      <c r="D13" s="6" t="s">
        <v>180</v>
      </c>
      <c r="E13" s="9">
        <v>950</v>
      </c>
    </row>
    <row r="14" spans="1:5" ht="24.75" customHeight="1">
      <c r="A14" s="5">
        <v>2</v>
      </c>
      <c r="B14" s="6" t="s">
        <v>178</v>
      </c>
      <c r="C14" s="65" t="s">
        <v>181</v>
      </c>
      <c r="D14" s="6" t="s">
        <v>182</v>
      </c>
      <c r="E14" s="5">
        <v>70</v>
      </c>
    </row>
    <row r="15" spans="1:5" ht="24.75" customHeight="1">
      <c r="A15" s="5">
        <v>3</v>
      </c>
      <c r="B15" s="6" t="s">
        <v>178</v>
      </c>
      <c r="C15" s="67"/>
      <c r="D15" s="6" t="s">
        <v>183</v>
      </c>
      <c r="E15" s="5">
        <v>500</v>
      </c>
    </row>
    <row r="16" spans="1:5" ht="24.75" customHeight="1">
      <c r="A16" s="5">
        <v>4</v>
      </c>
      <c r="B16" s="6" t="s">
        <v>178</v>
      </c>
      <c r="C16" s="67"/>
      <c r="D16" s="6" t="s">
        <v>184</v>
      </c>
      <c r="E16" s="5">
        <v>900</v>
      </c>
    </row>
    <row r="17" spans="1:5" ht="24.75" customHeight="1">
      <c r="A17" s="5">
        <v>5</v>
      </c>
      <c r="B17" s="6" t="s">
        <v>178</v>
      </c>
      <c r="C17" s="68"/>
      <c r="D17" s="6" t="s">
        <v>185</v>
      </c>
      <c r="E17" s="5">
        <v>100</v>
      </c>
    </row>
    <row r="18" spans="1:5" ht="24.75" customHeight="1">
      <c r="A18" s="5">
        <v>6</v>
      </c>
      <c r="B18" s="6" t="s">
        <v>178</v>
      </c>
      <c r="C18" s="6" t="s">
        <v>82</v>
      </c>
      <c r="D18" s="10" t="s">
        <v>186</v>
      </c>
      <c r="E18" s="5">
        <v>100</v>
      </c>
    </row>
    <row r="19" spans="1:5" ht="24.75" customHeight="1">
      <c r="A19" s="5">
        <v>7</v>
      </c>
      <c r="B19" s="6" t="s">
        <v>178</v>
      </c>
      <c r="C19" s="6" t="s">
        <v>187</v>
      </c>
      <c r="D19" s="11" t="s">
        <v>188</v>
      </c>
      <c r="E19" s="5">
        <v>80</v>
      </c>
    </row>
    <row r="20" spans="1:5" ht="24.75" customHeight="1">
      <c r="A20" s="62" t="s">
        <v>189</v>
      </c>
      <c r="B20" s="63"/>
      <c r="C20" s="63"/>
      <c r="D20" s="64"/>
      <c r="E20" s="12">
        <f>SUM(E21:E21)</f>
        <v>870</v>
      </c>
    </row>
    <row r="21" spans="1:5" ht="25.5" customHeight="1">
      <c r="A21" s="13">
        <v>1</v>
      </c>
      <c r="B21" s="14" t="s">
        <v>190</v>
      </c>
      <c r="C21" s="14" t="s">
        <v>107</v>
      </c>
      <c r="D21" s="15" t="s">
        <v>191</v>
      </c>
      <c r="E21" s="9">
        <v>870</v>
      </c>
    </row>
  </sheetData>
  <sheetProtection/>
  <mergeCells count="8">
    <mergeCell ref="A1:B1"/>
    <mergeCell ref="A3:E3"/>
    <mergeCell ref="A6:D6"/>
    <mergeCell ref="A7:D7"/>
    <mergeCell ref="A12:D12"/>
    <mergeCell ref="A20:D20"/>
    <mergeCell ref="C8:C9"/>
    <mergeCell ref="C14:C17"/>
  </mergeCells>
  <printOptions/>
  <pageMargins left="0.9840277777777777" right="0.9840277777777777" top="1.3381944444444445" bottom="1.2597222222222222" header="0.5118055555555555" footer="0.5118055555555555"/>
  <pageSetup errors="NA" firstPageNumber="1" useFirstPageNumber="1" fitToHeight="0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赵玉兰</cp:lastModifiedBy>
  <cp:lastPrinted>2016-08-14T09:08:07Z</cp:lastPrinted>
  <dcterms:created xsi:type="dcterms:W3CDTF">2015-08-29T22:41:07Z</dcterms:created>
  <dcterms:modified xsi:type="dcterms:W3CDTF">2021-01-07T01:10:54Z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